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cps-district\BUSOFC\BUDGET\Budget and Levy Committee\Meeting 11.17.23\ADA excel\"/>
    </mc:Choice>
  </mc:AlternateContent>
  <xr:revisionPtr revIDLastSave="0" documentId="8_{8C913A75-5D06-447E-9844-71AD6FEFF9A2}" xr6:coauthVersionLast="36" xr6:coauthVersionMax="36" xr10:uidLastSave="{00000000-0000-0000-0000-000000000000}"/>
  <bookViews>
    <workbookView xWindow="0" yWindow="0" windowWidth="28800" windowHeight="12225" xr2:uid="{3734A785-8D4C-483C-8A60-1CEA13BEA5C5}"/>
  </bookViews>
  <sheets>
    <sheet name="EL Details" sheetId="1" r:id="rId1"/>
  </sheets>
  <definedNames>
    <definedName name="_xlnm.Print_Area" localSheetId="0">'EL Details'!$A$1:$G$41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D34" i="1" s="1"/>
  <c r="D33" i="1"/>
  <c r="D32" i="1"/>
  <c r="D31" i="1"/>
  <c r="D30" i="1"/>
  <c r="D29" i="1"/>
  <c r="D28" i="1"/>
  <c r="D27" i="1"/>
  <c r="D26" i="1"/>
  <c r="D25" i="1"/>
  <c r="D24" i="1"/>
  <c r="D23" i="1"/>
  <c r="D22" i="1"/>
  <c r="D20" i="1"/>
  <c r="D18" i="1"/>
  <c r="C18" i="1"/>
  <c r="D17" i="1"/>
  <c r="D16" i="1"/>
  <c r="D15" i="1"/>
  <c r="D14" i="1"/>
  <c r="D13" i="1"/>
  <c r="D12" i="1"/>
  <c r="D10" i="1"/>
  <c r="C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<sst xmlns="http://schemas.openxmlformats.org/spreadsheetml/2006/main" count="40" uniqueCount="39">
  <si>
    <t>ADDITIONAL DETAIL OF EXPENDITURES</t>
  </si>
  <si>
    <t xml:space="preserve"> </t>
  </si>
  <si>
    <t>ELEMENTARY DISTRICT</t>
  </si>
  <si>
    <t>FY22</t>
  </si>
  <si>
    <t>FY23</t>
  </si>
  <si>
    <t>% Inc/Dec</t>
  </si>
  <si>
    <t>Off Administrator Services</t>
  </si>
  <si>
    <t>Contract Prof/Educ Services</t>
  </si>
  <si>
    <t>Other Professional Services</t>
  </si>
  <si>
    <t>Audit</t>
  </si>
  <si>
    <t>Tech Services</t>
  </si>
  <si>
    <t>Cont Tech Services</t>
  </si>
  <si>
    <t>Contracted Services (A)</t>
  </si>
  <si>
    <t>Gas</t>
  </si>
  <si>
    <t>Electric</t>
  </si>
  <si>
    <t>Water</t>
  </si>
  <si>
    <t>Sewer</t>
  </si>
  <si>
    <t>Disposal</t>
  </si>
  <si>
    <t>Snow Removal</t>
  </si>
  <si>
    <t>Utilities</t>
  </si>
  <si>
    <t>Insurance Prop Liab</t>
  </si>
  <si>
    <t>Supplies</t>
  </si>
  <si>
    <t>Supplies Tech</t>
  </si>
  <si>
    <t>Gas/Oil</t>
  </si>
  <si>
    <t>Food</t>
  </si>
  <si>
    <t>Books</t>
  </si>
  <si>
    <t>Periodicals Subscriptions</t>
  </si>
  <si>
    <t>Minor Equip New</t>
  </si>
  <si>
    <t>Minor Equip Tech</t>
  </si>
  <si>
    <t>Media Software</t>
  </si>
  <si>
    <t>Technology software</t>
  </si>
  <si>
    <t>Constr Services</t>
  </si>
  <si>
    <t>Major Equipment</t>
  </si>
  <si>
    <t>Supplies/Equipment/Software</t>
  </si>
  <si>
    <t>(A) Services include SRO/CRO's ($263K), the GF contribtuion/funding of the preschool program (mainly teachers salaries) $384K approx.,</t>
  </si>
  <si>
    <t xml:space="preserve">     cost of elections($93K), fleet copier contract($55K), District Match of CSCT Svcs provided by contractors (these costs cannot</t>
  </si>
  <si>
    <t xml:space="preserve">    come out of the CSCT revenue that comes in from the state, so we use IDC, which were expenses that were ultimately adjusted</t>
  </si>
  <si>
    <t xml:space="preserve">   to the GF) ($202K elem and $135K HS), Spark Arts Ignite ($45K), Pmts to Uof M, Shelley Danaher and Stella Woodrum for </t>
  </si>
  <si>
    <t xml:space="preserve">   interpreting and IEP services ($80K), some payroll items that were consistently coded to non payroll accounts ($8K), Audit ($24K)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</si>
</sst>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1"/>
    <xf numFmtId="164" fontId="1" fillId="0" borderId="0" xfId="1" applyNumberFormat="1"/>
    <xf numFmtId="164" fontId="0" fillId="0" borderId="0" xfId="0" applyNumberFormat="1"/>
    <xf numFmtId="10" fontId="0" fillId="0" borderId="0" xfId="0" applyNumberFormat="1"/>
    <xf numFmtId="0" fontId="2" fillId="0" borderId="0" xfId="1" applyFont="1"/>
    <xf numFmtId="164" fontId="2" fillId="0" borderId="0" xfId="1" applyNumberFormat="1" applyFont="1"/>
    <xf numFmtId="164" fontId="2" fillId="0" borderId="0" xfId="0" applyNumberFormat="1" applyFont="1"/>
    <xf numFmtId="10" fontId="2" fillId="0" borderId="0" xfId="0" applyNumberFormat="1" applyFont="1"/>
    <xf numFmtId="0" fontId="1" fillId="0" borderId="0" xfId="1" applyFont="1"/>
    <xf numFmtId="164" fontId="1" fillId="0" borderId="0" xfId="1" applyNumberFormat="1" applyFont="1"/>
  </cellXfs>
  <cellStyles count="2">
    <cellStyle name="Normal" xfId="0" builtinId="0"/>
    <cellStyle name="Normal 2 2" xfId="1" xr:uid="{2C51FF50-0152-408A-8A82-6490DD0BC8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ABE4B-7ED5-4E2C-A578-DAEFC5BE1833}">
  <sheetPr>
    <pageSetUpPr fitToPage="1"/>
  </sheetPr>
  <dimension ref="A1:D40"/>
  <sheetViews>
    <sheetView tabSelected="1" workbookViewId="0">
      <selection activeCell="C4" sqref="C4"/>
    </sheetView>
  </sheetViews>
  <sheetFormatPr defaultRowHeight="15" x14ac:dyDescent="0.25"/>
  <cols>
    <col min="1" max="1" width="53.5703125" customWidth="1"/>
    <col min="2" max="2" width="15.140625" customWidth="1"/>
    <col min="3" max="4" width="14.7109375" customWidth="1"/>
  </cols>
  <sheetData>
    <row r="1" spans="1:4" x14ac:dyDescent="0.25">
      <c r="A1" s="1" t="s">
        <v>0</v>
      </c>
      <c r="B1" s="1"/>
      <c r="C1" s="1" t="s">
        <v>1</v>
      </c>
      <c r="D1" s="1" t="s">
        <v>1</v>
      </c>
    </row>
    <row r="2" spans="1:4" x14ac:dyDescent="0.25">
      <c r="A2" s="2" t="s">
        <v>2</v>
      </c>
      <c r="B2" s="1"/>
      <c r="C2" s="1"/>
      <c r="D2" s="1"/>
    </row>
    <row r="3" spans="1:4" x14ac:dyDescent="0.25">
      <c r="A3" s="1"/>
      <c r="B3" s="3" t="s">
        <v>3</v>
      </c>
      <c r="C3" s="3" t="s">
        <v>4</v>
      </c>
      <c r="D3" s="3" t="s">
        <v>5</v>
      </c>
    </row>
    <row r="4" spans="1:4" x14ac:dyDescent="0.25">
      <c r="A4" s="4" t="s">
        <v>6</v>
      </c>
      <c r="B4" s="5">
        <v>70194.44</v>
      </c>
      <c r="C4" s="6">
        <v>55662.12</v>
      </c>
      <c r="D4" s="7">
        <f>((C4-B4)/B4)</f>
        <v>-0.20702950262157516</v>
      </c>
    </row>
    <row r="5" spans="1:4" x14ac:dyDescent="0.25">
      <c r="A5" s="4" t="s">
        <v>7</v>
      </c>
      <c r="B5" s="5">
        <v>101231.45</v>
      </c>
      <c r="C5" s="6">
        <v>139735.05999999997</v>
      </c>
      <c r="D5" s="7">
        <f t="shared" ref="D5:D10" si="0">((C5-B5)/B5)</f>
        <v>0.38035225219040103</v>
      </c>
    </row>
    <row r="6" spans="1:4" x14ac:dyDescent="0.25">
      <c r="A6" s="4" t="s">
        <v>8</v>
      </c>
      <c r="B6" s="5">
        <v>529971.70000000007</v>
      </c>
      <c r="C6" s="6">
        <v>774865.19</v>
      </c>
      <c r="D6" s="7">
        <f t="shared" si="0"/>
        <v>0.46208786242737082</v>
      </c>
    </row>
    <row r="7" spans="1:4" x14ac:dyDescent="0.25">
      <c r="A7" s="4" t="s">
        <v>9</v>
      </c>
      <c r="B7" s="5">
        <v>37320</v>
      </c>
      <c r="C7" s="6">
        <v>14670</v>
      </c>
      <c r="D7" s="7">
        <f t="shared" si="0"/>
        <v>-0.60691318327974275</v>
      </c>
    </row>
    <row r="8" spans="1:4" x14ac:dyDescent="0.25">
      <c r="A8" s="4" t="s">
        <v>10</v>
      </c>
      <c r="B8" s="5">
        <v>171231.13999999996</v>
      </c>
      <c r="C8" s="6">
        <v>191441.31000000006</v>
      </c>
      <c r="D8" s="7">
        <f t="shared" si="0"/>
        <v>0.11802858989317075</v>
      </c>
    </row>
    <row r="9" spans="1:4" x14ac:dyDescent="0.25">
      <c r="A9" s="4" t="s">
        <v>11</v>
      </c>
      <c r="B9" s="5">
        <v>73440.87000000001</v>
      </c>
      <c r="C9" s="6">
        <v>75491.930000000008</v>
      </c>
      <c r="D9" s="7">
        <f t="shared" si="0"/>
        <v>2.7928046059367179E-2</v>
      </c>
    </row>
    <row r="10" spans="1:4" s="1" customFormat="1" x14ac:dyDescent="0.25">
      <c r="A10" s="8" t="s">
        <v>12</v>
      </c>
      <c r="B10" s="9">
        <v>983389.6</v>
      </c>
      <c r="C10" s="10">
        <f>SUM(C4:C9)</f>
        <v>1251865.6099999999</v>
      </c>
      <c r="D10" s="11">
        <f t="shared" si="0"/>
        <v>0.2730108290752718</v>
      </c>
    </row>
    <row r="11" spans="1:4" s="1" customFormat="1" x14ac:dyDescent="0.25">
      <c r="A11" s="8"/>
      <c r="B11" s="9"/>
      <c r="C11" s="10"/>
      <c r="D11" s="11"/>
    </row>
    <row r="12" spans="1:4" x14ac:dyDescent="0.25">
      <c r="A12" s="4" t="s">
        <v>13</v>
      </c>
      <c r="B12" s="5">
        <v>309918.03000000003</v>
      </c>
      <c r="C12" s="6">
        <v>390168.97</v>
      </c>
      <c r="D12" s="7">
        <f>((C12-B12)/B12)</f>
        <v>0.25894246940069909</v>
      </c>
    </row>
    <row r="13" spans="1:4" x14ac:dyDescent="0.25">
      <c r="A13" s="4" t="s">
        <v>14</v>
      </c>
      <c r="B13" s="5">
        <v>470120.84</v>
      </c>
      <c r="C13" s="6">
        <v>577569.06999999995</v>
      </c>
      <c r="D13" s="7">
        <f t="shared" ref="D13:D18" si="1">((C13-B13)/B13)</f>
        <v>0.22855449250026849</v>
      </c>
    </row>
    <row r="14" spans="1:4" x14ac:dyDescent="0.25">
      <c r="A14" s="4" t="s">
        <v>15</v>
      </c>
      <c r="B14" s="5">
        <v>106991.99</v>
      </c>
      <c r="C14" s="6">
        <v>128154.75</v>
      </c>
      <c r="D14" s="7">
        <f t="shared" si="1"/>
        <v>0.19779761083049296</v>
      </c>
    </row>
    <row r="15" spans="1:4" x14ac:dyDescent="0.25">
      <c r="A15" s="4" t="s">
        <v>16</v>
      </c>
      <c r="B15" s="5">
        <v>34348.58</v>
      </c>
      <c r="C15" s="6">
        <v>37457.279999999999</v>
      </c>
      <c r="D15" s="7">
        <f t="shared" si="1"/>
        <v>9.0504469180385239E-2</v>
      </c>
    </row>
    <row r="16" spans="1:4" x14ac:dyDescent="0.25">
      <c r="A16" s="4" t="s">
        <v>17</v>
      </c>
      <c r="B16" s="5">
        <v>104768.15000000001</v>
      </c>
      <c r="C16" s="6">
        <v>129124.61</v>
      </c>
      <c r="D16" s="7">
        <f t="shared" si="1"/>
        <v>0.23247962286248244</v>
      </c>
    </row>
    <row r="17" spans="1:4" x14ac:dyDescent="0.25">
      <c r="A17" s="12" t="s">
        <v>18</v>
      </c>
      <c r="B17" s="13">
        <v>50381.279999999999</v>
      </c>
      <c r="C17" s="6">
        <v>110777.8</v>
      </c>
      <c r="D17" s="7">
        <f t="shared" si="1"/>
        <v>1.1987889152478859</v>
      </c>
    </row>
    <row r="18" spans="1:4" s="1" customFormat="1" x14ac:dyDescent="0.25">
      <c r="A18" s="8" t="s">
        <v>19</v>
      </c>
      <c r="B18" s="9">
        <v>1076528.8700000001</v>
      </c>
      <c r="C18" s="10">
        <f>SUM(C12:C17)</f>
        <v>1373252.4800000002</v>
      </c>
      <c r="D18" s="11">
        <f t="shared" si="1"/>
        <v>0.27562996057876282</v>
      </c>
    </row>
    <row r="19" spans="1:4" s="1" customFormat="1" x14ac:dyDescent="0.25">
      <c r="A19" s="8"/>
      <c r="B19" s="9"/>
      <c r="C19" s="10"/>
      <c r="D19" s="11"/>
    </row>
    <row r="20" spans="1:4" x14ac:dyDescent="0.25">
      <c r="A20" s="8" t="s">
        <v>20</v>
      </c>
      <c r="B20" s="9">
        <v>492670.32</v>
      </c>
      <c r="C20" s="10">
        <v>584594.44999999995</v>
      </c>
      <c r="D20" s="11">
        <f>((C20-B20)/B20)</f>
        <v>0.18658345402256005</v>
      </c>
    </row>
    <row r="21" spans="1:4" x14ac:dyDescent="0.25">
      <c r="A21" s="8"/>
      <c r="B21" s="9"/>
      <c r="C21" s="10"/>
      <c r="D21" s="7"/>
    </row>
    <row r="22" spans="1:4" x14ac:dyDescent="0.25">
      <c r="A22" s="4" t="s">
        <v>21</v>
      </c>
      <c r="B22" s="5">
        <v>701341.46000000031</v>
      </c>
      <c r="C22" s="6">
        <v>566045.16000000015</v>
      </c>
      <c r="D22" s="7">
        <f>((C22-B22)/B22)</f>
        <v>-0.19291073994114094</v>
      </c>
    </row>
    <row r="23" spans="1:4" x14ac:dyDescent="0.25">
      <c r="A23" s="4" t="s">
        <v>22</v>
      </c>
      <c r="B23" s="5">
        <v>32648.600000000002</v>
      </c>
      <c r="C23" s="6">
        <v>21397.800000000003</v>
      </c>
      <c r="D23" s="7">
        <f t="shared" ref="D23:D34" si="2">((C23-B23)/B23)</f>
        <v>-0.34460283136183478</v>
      </c>
    </row>
    <row r="24" spans="1:4" x14ac:dyDescent="0.25">
      <c r="A24" s="4" t="s">
        <v>23</v>
      </c>
      <c r="B24" s="5">
        <v>527.32000000000005</v>
      </c>
      <c r="C24" s="6">
        <v>368.04</v>
      </c>
      <c r="D24" s="7">
        <f t="shared" si="2"/>
        <v>-0.30205567776682091</v>
      </c>
    </row>
    <row r="25" spans="1:4" x14ac:dyDescent="0.25">
      <c r="A25" s="4" t="s">
        <v>24</v>
      </c>
      <c r="B25" s="5">
        <v>905.4</v>
      </c>
      <c r="C25" s="6">
        <v>5747.99</v>
      </c>
      <c r="D25" s="7">
        <f t="shared" si="2"/>
        <v>5.3485641705323621</v>
      </c>
    </row>
    <row r="26" spans="1:4" x14ac:dyDescent="0.25">
      <c r="A26" s="4" t="s">
        <v>25</v>
      </c>
      <c r="B26" s="5">
        <v>291258.15999999997</v>
      </c>
      <c r="C26" s="6">
        <v>294513.49</v>
      </c>
      <c r="D26" s="7">
        <f t="shared" si="2"/>
        <v>1.1176785570574286E-2</v>
      </c>
    </row>
    <row r="27" spans="1:4" x14ac:dyDescent="0.25">
      <c r="A27" s="4" t="s">
        <v>26</v>
      </c>
      <c r="B27" s="5">
        <v>16571.140000000003</v>
      </c>
      <c r="C27" s="6">
        <v>28551.260000000006</v>
      </c>
      <c r="D27" s="7">
        <f t="shared" si="2"/>
        <v>0.7229508651788592</v>
      </c>
    </row>
    <row r="28" spans="1:4" x14ac:dyDescent="0.25">
      <c r="A28" s="4" t="s">
        <v>27</v>
      </c>
      <c r="B28" s="5">
        <v>109863.70000000004</v>
      </c>
      <c r="C28" s="6">
        <v>49217.110000000008</v>
      </c>
      <c r="D28" s="7">
        <f t="shared" si="2"/>
        <v>-0.55201663515792765</v>
      </c>
    </row>
    <row r="29" spans="1:4" x14ac:dyDescent="0.25">
      <c r="A29" s="4" t="s">
        <v>28</v>
      </c>
      <c r="B29" s="5">
        <v>13712.46</v>
      </c>
      <c r="C29" s="6">
        <v>29650.910000000003</v>
      </c>
      <c r="D29" s="7">
        <f t="shared" si="2"/>
        <v>1.1623333814647412</v>
      </c>
    </row>
    <row r="30" spans="1:4" x14ac:dyDescent="0.25">
      <c r="A30" s="4" t="s">
        <v>29</v>
      </c>
      <c r="B30" s="5">
        <v>4598.1499999999987</v>
      </c>
      <c r="C30" s="6">
        <v>424.40999999999985</v>
      </c>
      <c r="D30" s="7">
        <f t="shared" si="2"/>
        <v>-0.90769983580352964</v>
      </c>
    </row>
    <row r="31" spans="1:4" x14ac:dyDescent="0.25">
      <c r="A31" s="4" t="s">
        <v>30</v>
      </c>
      <c r="B31" s="5">
        <v>220829.27000000002</v>
      </c>
      <c r="C31" s="6">
        <v>195914.84999999998</v>
      </c>
      <c r="D31" s="7">
        <f t="shared" si="2"/>
        <v>-0.11282209102081459</v>
      </c>
    </row>
    <row r="32" spans="1:4" x14ac:dyDescent="0.25">
      <c r="A32" s="4" t="s">
        <v>31</v>
      </c>
      <c r="B32" s="5">
        <v>5200</v>
      </c>
      <c r="C32" s="6">
        <v>0</v>
      </c>
      <c r="D32" s="7">
        <f t="shared" si="2"/>
        <v>-1</v>
      </c>
    </row>
    <row r="33" spans="1:4" x14ac:dyDescent="0.25">
      <c r="A33" s="4" t="s">
        <v>32</v>
      </c>
      <c r="B33" s="5">
        <v>28559.72</v>
      </c>
      <c r="C33" s="6">
        <v>0</v>
      </c>
      <c r="D33" s="7">
        <f t="shared" si="2"/>
        <v>-1</v>
      </c>
    </row>
    <row r="34" spans="1:4" s="1" customFormat="1" x14ac:dyDescent="0.25">
      <c r="A34" s="8" t="s">
        <v>33</v>
      </c>
      <c r="B34" s="9">
        <v>1426015.3800000001</v>
      </c>
      <c r="C34" s="10">
        <f>SUM(C22:C33)</f>
        <v>1191831.0200000003</v>
      </c>
      <c r="D34" s="11">
        <f t="shared" si="2"/>
        <v>-0.16422288516972366</v>
      </c>
    </row>
    <row r="36" spans="1:4" x14ac:dyDescent="0.25">
      <c r="A36" t="s">
        <v>34</v>
      </c>
    </row>
    <row r="37" spans="1:4" x14ac:dyDescent="0.25">
      <c r="A37" t="s">
        <v>35</v>
      </c>
    </row>
    <row r="38" spans="1:4" x14ac:dyDescent="0.25">
      <c r="A38" t="s">
        <v>36</v>
      </c>
    </row>
    <row r="39" spans="1:4" x14ac:dyDescent="0.25">
      <c r="A39" t="s">
        <v>37</v>
      </c>
    </row>
    <row r="40" spans="1:4" x14ac:dyDescent="0.25">
      <c r="A40" t="s">
        <v>38</v>
      </c>
    </row>
  </sheetData>
  <pageMargins left="0.7" right="0.7" top="0.75" bottom="0.75" header="0.3" footer="0.3"/>
  <pageSetup scale="6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 Details</vt:lpstr>
      <vt:lpstr>'EL Details'!Print_Area</vt:lpstr>
    </vt:vector>
  </TitlesOfParts>
  <Company>Missoula County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Wodarz</dc:creator>
  <cp:lastModifiedBy>Stephanie Wodarz</cp:lastModifiedBy>
  <dcterms:created xsi:type="dcterms:W3CDTF">2024-02-26T16:43:11Z</dcterms:created>
  <dcterms:modified xsi:type="dcterms:W3CDTF">2024-02-26T16:44:05Z</dcterms:modified>
</cp:coreProperties>
</file>